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federica_albanesi\Desktop\PUBBLICAZIONE GENNAIO APRILE\"/>
    </mc:Choice>
  </mc:AlternateContent>
  <xr:revisionPtr revIDLastSave="0" documentId="8_{CB41C84F-419C-4C0F-9521-42E6F4835A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T REGIONE MARCHE PER MESE" sheetId="7" r:id="rId1"/>
  </sheets>
  <definedNames>
    <definedName name="_xlnm.Print_Area" localSheetId="0">'STAT REGIONE MARCHE PER MESE'!$A$1:$AC$29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1" i="7" l="1"/>
  <c r="AC4" i="7"/>
  <c r="AC3" i="7"/>
  <c r="S1" i="7"/>
  <c r="Z5" i="7"/>
  <c r="S5" i="7"/>
  <c r="V3" i="7"/>
  <c r="V4" i="7"/>
  <c r="I28" i="7" l="1"/>
  <c r="J28" i="7"/>
  <c r="K28" i="7"/>
  <c r="H28" i="7"/>
  <c r="C28" i="7"/>
  <c r="D28" i="7"/>
  <c r="E28" i="7"/>
  <c r="B28" i="7"/>
  <c r="Q28" i="7" l="1"/>
  <c r="P28" i="7"/>
  <c r="O28" i="7"/>
  <c r="N28" i="7"/>
  <c r="M28" i="7"/>
  <c r="L28" i="7"/>
  <c r="G28" i="7"/>
  <c r="F28" i="7"/>
  <c r="Q26" i="7"/>
  <c r="P26" i="7"/>
  <c r="O26" i="7"/>
  <c r="N26" i="7"/>
  <c r="M26" i="7"/>
  <c r="L26" i="7"/>
  <c r="G26" i="7"/>
  <c r="F26" i="7"/>
  <c r="Q25" i="7"/>
  <c r="P25" i="7"/>
  <c r="O25" i="7"/>
  <c r="N25" i="7"/>
  <c r="M25" i="7"/>
  <c r="L25" i="7"/>
  <c r="G25" i="7"/>
  <c r="F25" i="7"/>
  <c r="Q24" i="7"/>
  <c r="P24" i="7"/>
  <c r="O24" i="7"/>
  <c r="N24" i="7"/>
  <c r="M24" i="7"/>
  <c r="L24" i="7"/>
  <c r="G24" i="7"/>
  <c r="F24" i="7"/>
  <c r="Q23" i="7"/>
  <c r="P23" i="7"/>
  <c r="O23" i="7"/>
  <c r="N23" i="7"/>
  <c r="M23" i="7"/>
  <c r="L23" i="7"/>
  <c r="G23" i="7"/>
  <c r="F23" i="7"/>
  <c r="S28" i="7" l="1"/>
  <c r="R28" i="7"/>
  <c r="S24" i="7"/>
  <c r="R26" i="7"/>
  <c r="S26" i="7"/>
  <c r="R23" i="7"/>
  <c r="R25" i="7"/>
  <c r="R24" i="7"/>
  <c r="S23" i="7"/>
  <c r="S25" i="7"/>
</calcChain>
</file>

<file path=xl/sharedStrings.xml><?xml version="1.0" encoding="utf-8"?>
<sst xmlns="http://schemas.openxmlformats.org/spreadsheetml/2006/main" count="60" uniqueCount="34">
  <si>
    <t>AL B E R G H I</t>
  </si>
  <si>
    <t>ESERCIZI COMPLEMENTARI</t>
  </si>
  <si>
    <t>TOTALE GENERALE</t>
  </si>
  <si>
    <t>Italiani</t>
  </si>
  <si>
    <t>Stranieri</t>
  </si>
  <si>
    <t>Totale</t>
  </si>
  <si>
    <t>Arrivi</t>
  </si>
  <si>
    <t>Presenze</t>
  </si>
  <si>
    <t>Gennaio</t>
  </si>
  <si>
    <t>Febbraio</t>
  </si>
  <si>
    <t>Marzo</t>
  </si>
  <si>
    <t>Aprile</t>
  </si>
  <si>
    <t>RISPONDENTI</t>
  </si>
  <si>
    <t>N° Strutture Ripondenti</t>
  </si>
  <si>
    <t>GIUNTA REGIONALE</t>
  </si>
  <si>
    <t>Dipartimento sviluppo economico</t>
  </si>
  <si>
    <t>Settore turismo, cooperazione territoriale europea  e cooperazione allo sviluppo</t>
  </si>
  <si>
    <t>DATA DI ESTRAZIONE</t>
  </si>
  <si>
    <t xml:space="preserve">PERIODO DI ANALISI </t>
  </si>
  <si>
    <t xml:space="preserve">DATI  PROVVISORI </t>
  </si>
  <si>
    <t>(in relazione al mese di riferimento per il periodo selezionato )</t>
  </si>
  <si>
    <t>MESE</t>
  </si>
  <si>
    <t>Via Gentile da Fabriano, 9 - 60125 Ancona -  Tel. +39.071.8062471 - 2431 -  2311</t>
  </si>
  <si>
    <t>E-mail: settore.turismoCooperazione@regione.marche.it  Pec: regione.marche.funzionectc@emarche.it</t>
  </si>
  <si>
    <t xml:space="preserve">Web: www.regione.marche.it/turismo,  www.letsmarche.it </t>
  </si>
  <si>
    <t>Osservatorio Turismo: mail: osservatorio.turismo@regione.marche.it  Tel: +39.071.8062135 - 2175</t>
  </si>
  <si>
    <t>Rispondenti = strutture aperte/strutture con almeno 1 risposta</t>
  </si>
  <si>
    <t>Totale Strutture Aperte</t>
  </si>
  <si>
    <t>53,84%</t>
  </si>
  <si>
    <t>09/01/2026 12:52:22</t>
  </si>
  <si>
    <t>da Gennaio a Aprile</t>
  </si>
  <si>
    <t>42,99%</t>
  </si>
  <si>
    <t>Movimento turistico mensile Regione Marche per periodo - GENNAIO/APRILE 2025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</si>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</sst>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#,###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b/>
      <i/>
      <sz val="13.5"/>
      <name val="MS Sans Serif"/>
      <family val="2"/>
    </font>
    <font>
      <b/>
      <i/>
      <sz val="13.5"/>
      <name val="Arial"/>
      <family val="2"/>
    </font>
    <font>
      <sz val="13.5"/>
      <name val="Arial"/>
      <family val="2"/>
    </font>
    <font>
      <sz val="16"/>
      <color theme="1"/>
      <name val="Calibri"/>
      <family val="2"/>
      <scheme val="minor"/>
    </font>
    <font>
      <b/>
      <i/>
      <sz val="22"/>
      <name val="Arial"/>
      <family val="2"/>
    </font>
    <font>
      <i/>
      <sz val="16"/>
      <name val="Arial"/>
      <family val="2"/>
    </font>
    <font>
      <b/>
      <i/>
      <sz val="18"/>
      <name val="Arial"/>
      <family val="2"/>
    </font>
    <font>
      <i/>
      <sz val="18"/>
      <name val="Arial"/>
      <family val="2"/>
    </font>
    <font>
      <b/>
      <i/>
      <sz val="16"/>
      <name val="Arial"/>
      <family val="2"/>
    </font>
    <font>
      <i/>
      <sz val="10"/>
      <name val="Arial"/>
      <family val="2"/>
    </font>
    <font>
      <sz val="13.5"/>
      <name val="MS Sans Serif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i/>
      <sz val="16"/>
      <color rgb="FFFF0000"/>
      <name val="Arial"/>
      <family val="2"/>
    </font>
    <font>
      <sz val="11"/>
      <name val="Arial"/>
      <family val="2"/>
    </font>
    <font>
      <b/>
      <sz val="16"/>
      <color rgb="FFFF0000"/>
      <name val="Arial"/>
      <family val="2"/>
    </font>
    <font>
      <i/>
      <sz val="18"/>
      <color theme="0"/>
      <name val="Arial"/>
      <family val="2"/>
    </font>
    <font>
      <i/>
      <sz val="16"/>
      <name val="Times New Roman"/>
      <family val="1"/>
    </font>
    <font>
      <i/>
      <sz val="20"/>
      <name val="Times New Roman"/>
      <family val="1"/>
    </font>
    <font>
      <i/>
      <sz val="10"/>
      <color theme="0"/>
      <name val="Arial"/>
      <family val="2"/>
    </font>
    <font>
      <i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7" fillId="0" borderId="0"/>
  </cellStyleXfs>
  <cellXfs count="50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/>
    <xf numFmtId="0" fontId="8" fillId="0" borderId="0" xfId="0" applyFont="1"/>
    <xf numFmtId="0" fontId="4" fillId="0" borderId="0" xfId="2" applyFont="1"/>
    <xf numFmtId="0" fontId="3" fillId="0" borderId="0" xfId="2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/>
    <xf numFmtId="0" fontId="10" fillId="0" borderId="0" xfId="2" applyFont="1"/>
    <xf numFmtId="0" fontId="13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4" fillId="0" borderId="0" xfId="1" applyFont="1"/>
    <xf numFmtId="0" fontId="1" fillId="0" borderId="0" xfId="1" applyAlignment="1">
      <alignment vertical="center"/>
    </xf>
    <xf numFmtId="0" fontId="1" fillId="0" borderId="0" xfId="1"/>
    <xf numFmtId="0" fontId="5" fillId="0" borderId="0" xfId="1" applyFont="1" applyAlignment="1" applyProtection="1">
      <alignment vertical="center"/>
      <protection hidden="1"/>
    </xf>
    <xf numFmtId="0" fontId="6" fillId="0" borderId="0" xfId="1" applyFont="1"/>
    <xf numFmtId="0" fontId="15" fillId="0" borderId="0" xfId="1" applyFont="1" applyAlignment="1" applyProtection="1">
      <alignment vertical="center"/>
      <protection hidden="1"/>
    </xf>
    <xf numFmtId="0" fontId="15" fillId="0" borderId="0" xfId="1" applyFont="1" applyAlignment="1" applyProtection="1">
      <alignment horizontal="centerContinuous" vertical="center"/>
      <protection hidden="1"/>
    </xf>
    <xf numFmtId="0" fontId="7" fillId="0" borderId="0" xfId="1" applyFont="1"/>
    <xf numFmtId="0" fontId="15" fillId="0" borderId="0" xfId="1" applyFont="1" applyAlignment="1" applyProtection="1">
      <alignment horizontal="center" vertical="center"/>
      <protection hidden="1"/>
    </xf>
    <xf numFmtId="164" fontId="16" fillId="0" borderId="2" xfId="0" applyNumberFormat="1" applyFont="1" applyBorder="1" applyAlignment="1">
      <alignment horizontal="left"/>
    </xf>
    <xf numFmtId="3" fontId="3" fillId="0" borderId="0" xfId="1" applyNumberFormat="1" applyFont="1"/>
    <xf numFmtId="164" fontId="16" fillId="0" borderId="0" xfId="0" applyNumberFormat="1" applyFont="1" applyAlignment="1">
      <alignment horizontal="left"/>
    </xf>
    <xf numFmtId="3" fontId="3" fillId="0" borderId="1" xfId="1" applyNumberFormat="1" applyFont="1" applyBorder="1"/>
    <xf numFmtId="165" fontId="1" fillId="0" borderId="0" xfId="1" applyNumberFormat="1"/>
    <xf numFmtId="0" fontId="10" fillId="0" borderId="0" xfId="2" applyFont="1" applyAlignment="1">
      <alignment horizontal="left" vertical="center"/>
    </xf>
    <xf numFmtId="0" fontId="18" fillId="0" borderId="0" xfId="2" applyFont="1" applyAlignment="1">
      <alignment vertical="center"/>
    </xf>
    <xf numFmtId="0" fontId="19" fillId="0" borderId="0" xfId="1" applyFont="1"/>
    <xf numFmtId="0" fontId="5" fillId="0" borderId="0" xfId="1" applyFont="1" applyAlignment="1" applyProtection="1">
      <alignment horizontal="left" vertical="center"/>
      <protection hidden="1"/>
    </xf>
    <xf numFmtId="0" fontId="5" fillId="5" borderId="0" xfId="1" applyFont="1" applyFill="1" applyAlignment="1" applyProtection="1">
      <alignment horizontal="centerContinuous" vertical="center"/>
      <protection hidden="1"/>
    </xf>
    <xf numFmtId="0" fontId="15" fillId="6" borderId="0" xfId="1" applyFont="1" applyFill="1" applyAlignment="1" applyProtection="1">
      <alignment horizontal="center" vertical="center"/>
      <protection hidden="1"/>
    </xf>
    <xf numFmtId="0" fontId="12" fillId="0" borderId="0" xfId="1" applyFont="1" applyAlignment="1">
      <alignment horizontal="left" vertical="center"/>
    </xf>
    <xf numFmtId="0" fontId="21" fillId="0" borderId="0" xfId="1" applyFont="1"/>
    <xf numFmtId="0" fontId="22" fillId="0" borderId="0" xfId="2" applyFont="1" applyAlignment="1">
      <alignment horizontal="left"/>
    </xf>
    <xf numFmtId="0" fontId="23" fillId="0" borderId="0" xfId="2" applyFont="1"/>
    <xf numFmtId="3" fontId="10" fillId="0" borderId="0" xfId="2" applyNumberFormat="1" applyFont="1"/>
    <xf numFmtId="0" fontId="24" fillId="0" borderId="0" xfId="1" applyFont="1"/>
    <xf numFmtId="0" fontId="25" fillId="0" borderId="0" xfId="2" applyFont="1"/>
    <xf numFmtId="0" fontId="25" fillId="0" borderId="0" xfId="2" applyFont="1" applyAlignment="1">
      <alignment vertical="center"/>
    </xf>
    <xf numFmtId="0" fontId="10" fillId="0" borderId="0" xfId="2" applyFont="1" applyAlignment="1">
      <alignment horizontal="right"/>
    </xf>
    <xf numFmtId="0" fontId="1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Alignment="1">
      <alignment horizontal="center" vertical="center"/>
    </xf>
    <xf numFmtId="0" fontId="20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5" fillId="2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hidden="1"/>
    </xf>
    <xf numFmtId="0" fontId="5" fillId="4" borderId="0" xfId="1" applyFont="1" applyFill="1" applyAlignment="1" applyProtection="1">
      <alignment horizontal="center" vertical="center"/>
      <protection hidden="1"/>
    </xf>
  </cellXfs>
  <cellStyles count="4">
    <cellStyle name="Normale" xfId="0" builtinId="0"/>
    <cellStyle name="Normale 2" xfId="1" xr:uid="{00000000-0005-0000-0000-000001000000}"/>
    <cellStyle name="Normale 2 2" xfId="2" xr:uid="{00000000-0005-0000-0000-000002000000}"/>
    <cellStyle name="Normal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607391</xdr:colOff>
      <xdr:row>0</xdr:row>
      <xdr:rowOff>69022</xdr:rowOff>
    </xdr:from>
    <xdr:to>
      <xdr:col>0</xdr:col>
      <xdr:colOff>2379041</xdr:colOff>
      <xdr:row>2</xdr:row>
      <xdr:rowOff>198252</xdr:rowOff>
    </xdr:to>
    <xdr:pic>
      <xdr:nvPicPr>
        <xdr:cNvPr id="20" name="Immagine 19" descr="https://www.regione.marche.it/Portals/0/Images/LogoSmall.png?ver=Ur2iQF2w8cQv8TbBK_u4jg%3d%3d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391" y="69022"/>
          <a:ext cx="1771650" cy="661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164855</xdr:colOff>
      <xdr:row>0</xdr:row>
      <xdr:rowOff>54952</xdr:rowOff>
    </xdr:from>
    <xdr:to>
      <xdr:col>16</xdr:col>
      <xdr:colOff>994263</xdr:colOff>
      <xdr:row>8</xdr:row>
      <xdr:rowOff>180243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140961" y="54952"/>
          <a:ext cx="4895850" cy="2543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ATTENZIONE.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diffusione dei dati provvisori (dati raccolti nell’ambito delle rilevazioni statistiche ufficiali) è vietata ai sensi ai sensi degli artt. 8 e 9 del D. Lgs. 322/1989 e dell’art. 9 della Legge Regionale n. 6 del 1999. I dati provvisori sono pertanto soggetti a riservatezza fino alla loro validazione e certificazione da parte di Istat. I dati provvisori i non possono essere comunicati o diffusi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modo da consentire l’identificazione diretta o indiretta delle persone, famiglie o imprese cui si riferiscono.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dati vengono consegnati al solo scopo di fornire un ulteriore strumento per il miglioramento dell’adempimento delle funzioni amministrative previste dalla l.r. 9/2006 e dalle normative vigenti del settore.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9"/>
  <sheetViews>
    <sheetView tabSelected="1" zoomScale="52" zoomScaleNormal="52" workbookViewId="0">
      <selection activeCell="A10" sqref="A10"/>
    </sheetView>
  </sheetViews>
  <sheetFormatPr defaultColWidth="9.140625" defaultRowHeight="12.75" x14ac:dyDescent="0.2"/>
  <cols>
    <col min="1" max="1" width="38.85546875" style="15" customWidth="1" collapsed="1"/>
    <col min="2" max="2" width="15.42578125" style="15" bestFit="1" customWidth="1" collapsed="1"/>
    <col min="3" max="3" width="17.42578125" style="15" customWidth="1" collapsed="1"/>
    <col min="4" max="4" width="14.7109375" style="15" customWidth="1" collapsed="1"/>
    <col min="5" max="5" width="16.5703125" style="15" customWidth="1" collapsed="1"/>
    <col min="6" max="6" width="17" style="15" customWidth="1" collapsed="1"/>
    <col min="7" max="7" width="16.7109375" style="15" customWidth="1" collapsed="1"/>
    <col min="8" max="8" width="14.85546875" style="15" customWidth="1" collapsed="1"/>
    <col min="9" max="9" width="16.140625" style="15" customWidth="1" collapsed="1"/>
    <col min="10" max="10" width="13.28515625" style="15" customWidth="1" collapsed="1"/>
    <col min="11" max="11" width="15" style="15" customWidth="1" collapsed="1"/>
    <col min="12" max="12" width="13.85546875" style="15" customWidth="1" collapsed="1"/>
    <col min="13" max="13" width="15.7109375" style="15" bestFit="1" customWidth="1" collapsed="1"/>
    <col min="14" max="14" width="15" style="15" customWidth="1" collapsed="1"/>
    <col min="15" max="15" width="16.5703125" style="15" customWidth="1" collapsed="1"/>
    <col min="16" max="16" width="13.85546875" style="15" customWidth="1" collapsed="1"/>
    <col min="17" max="17" width="15.5703125" style="15" customWidth="1" collapsed="1"/>
    <col min="18" max="18" width="16.42578125" style="15" customWidth="1" collapsed="1"/>
    <col min="19" max="19" width="17.7109375" style="15" customWidth="1" collapsed="1"/>
    <col min="20" max="21" width="9.140625" style="15" collapsed="1"/>
    <col min="22" max="22" width="17.7109375" style="15" customWidth="1" collapsed="1"/>
    <col min="23" max="25" width="10.7109375" style="15" customWidth="1" collapsed="1"/>
    <col min="26" max="26" width="17.7109375" style="15" customWidth="1" collapsed="1"/>
    <col min="27" max="27" width="9.140625" style="15" collapsed="1"/>
    <col min="28" max="28" width="9.140625" style="15" customWidth="1" collapsed="1"/>
    <col min="29" max="29" width="17.7109375" style="15" customWidth="1" collapsed="1"/>
    <col min="30" max="16384" width="9.140625" style="15" collapsed="1"/>
  </cols>
  <sheetData>
    <row r="1" spans="1:32" s="9" customFormat="1" ht="23.25" x14ac:dyDescent="0.35">
      <c r="B1" s="1" t="s">
        <v>14</v>
      </c>
      <c r="C1" s="2"/>
      <c r="D1" s="3"/>
      <c r="E1" s="3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S1" s="42">
        <f>B21</f>
        <v>2025</v>
      </c>
      <c r="T1" s="43"/>
      <c r="U1" s="43"/>
      <c r="V1" s="43"/>
      <c r="W1" s="34"/>
      <c r="X1" s="34"/>
      <c r="Y1" s="34"/>
      <c r="Z1" s="44" t="e">
        <f>#REF!</f>
        <v>#REF!</v>
      </c>
      <c r="AA1" s="43"/>
      <c r="AB1" s="43"/>
      <c r="AC1" s="43"/>
      <c r="AD1" s="34"/>
    </row>
    <row r="2" spans="1:32" s="10" customFormat="1" ht="23.25" x14ac:dyDescent="0.3">
      <c r="B2" s="10" t="s">
        <v>15</v>
      </c>
      <c r="C2" s="5"/>
      <c r="D2" s="5"/>
      <c r="E2" s="5"/>
      <c r="F2" s="11"/>
      <c r="G2" s="11"/>
      <c r="H2" s="11"/>
      <c r="I2" s="12"/>
      <c r="J2" s="12"/>
      <c r="K2" s="12"/>
      <c r="L2" s="12"/>
      <c r="M2" s="12"/>
      <c r="N2" s="12"/>
      <c r="O2" s="12"/>
      <c r="P2" s="12"/>
      <c r="Q2" s="12"/>
      <c r="S2" s="33" t="s">
        <v>12</v>
      </c>
      <c r="V2" s="37" t="s">
        <v>28</v>
      </c>
      <c r="W2" s="38">
        <v>8396</v>
      </c>
      <c r="X2" s="39">
        <v>15595</v>
      </c>
      <c r="Y2" s="40">
        <v>7403</v>
      </c>
      <c r="Z2" s="33" t="s">
        <v>12</v>
      </c>
      <c r="AA2" s="12"/>
      <c r="AB2" s="12"/>
      <c r="AC2" s="41" t="s">
        <v>31</v>
      </c>
      <c r="AD2" s="39">
        <v>6726</v>
      </c>
      <c r="AE2" s="39">
        <v>15646</v>
      </c>
      <c r="AF2" s="39">
        <v>7503</v>
      </c>
    </row>
    <row r="3" spans="1:32" s="10" customFormat="1" ht="24" customHeight="1" x14ac:dyDescent="0.3">
      <c r="B3" s="35" t="s">
        <v>16</v>
      </c>
      <c r="C3" s="6"/>
      <c r="D3" s="6"/>
      <c r="E3" s="6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S3" s="27" t="s">
        <v>13</v>
      </c>
      <c r="V3" s="37">
        <f>W2</f>
        <v>8396</v>
      </c>
      <c r="W3" s="13"/>
      <c r="Y3" s="27"/>
      <c r="Z3" s="27" t="s">
        <v>13</v>
      </c>
      <c r="AB3" s="12"/>
      <c r="AC3" s="37">
        <f>AD2</f>
        <v>6726</v>
      </c>
    </row>
    <row r="4" spans="1:32" s="10" customFormat="1" ht="24" customHeight="1" x14ac:dyDescent="0.3">
      <c r="B4" s="35" t="s">
        <v>22</v>
      </c>
      <c r="C4" s="6"/>
      <c r="D4" s="6"/>
      <c r="E4" s="6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S4" s="27" t="s">
        <v>27</v>
      </c>
      <c r="V4" s="37">
        <f>X2</f>
        <v>15595</v>
      </c>
      <c r="W4" s="13"/>
      <c r="X4" s="27"/>
      <c r="Y4" s="27"/>
      <c r="Z4" s="27" t="s">
        <v>27</v>
      </c>
      <c r="AB4" s="12"/>
      <c r="AC4" s="37">
        <f>AE2</f>
        <v>15646</v>
      </c>
    </row>
    <row r="5" spans="1:32" s="10" customFormat="1" ht="24" customHeight="1" x14ac:dyDescent="0.3">
      <c r="B5" s="35" t="s">
        <v>23</v>
      </c>
      <c r="C5" s="6"/>
      <c r="D5" s="6"/>
      <c r="E5" s="6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S5" s="10" t="str">
        <f>CONCATENATE("Di cui ANNUALI n. ", Y2, " e STAGIONALI n. ", X2-Y2)</f>
        <v>Di cui ANNUALI n. 7403 e STAGIONALI n. 8192</v>
      </c>
      <c r="W5" s="13"/>
      <c r="X5" s="27"/>
      <c r="Y5" s="27"/>
      <c r="Z5" s="10" t="str">
        <f>CONCATENATE("Di cui ANNUALI n. ", AF2, " e STAGIONALI n. ", AE2-AF2)</f>
        <v>Di cui ANNUALI n. 7503 e STAGIONALI n. 8143</v>
      </c>
      <c r="AB5" s="12"/>
    </row>
    <row r="6" spans="1:32" s="10" customFormat="1" ht="24" customHeight="1" x14ac:dyDescent="0.3">
      <c r="B6" s="35" t="s">
        <v>24</v>
      </c>
      <c r="C6" s="6"/>
      <c r="D6" s="6"/>
      <c r="E6" s="6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S6" s="10" t="s">
        <v>26</v>
      </c>
      <c r="W6" s="13"/>
      <c r="X6" s="27"/>
      <c r="Y6" s="27"/>
      <c r="Z6" s="27"/>
      <c r="AB6" s="12"/>
    </row>
    <row r="7" spans="1:32" s="10" customFormat="1" ht="24" customHeight="1" x14ac:dyDescent="0.3">
      <c r="B7" s="35" t="s">
        <v>25</v>
      </c>
      <c r="C7" s="6"/>
      <c r="D7" s="6"/>
      <c r="E7" s="6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W7" s="13"/>
      <c r="X7" s="27"/>
      <c r="Y7" s="27"/>
      <c r="Z7" s="27"/>
      <c r="AB7" s="12"/>
    </row>
    <row r="8" spans="1:32" ht="24" customHeight="1" x14ac:dyDescent="0.35">
      <c r="C8" s="4"/>
      <c r="D8" s="4"/>
      <c r="E8" s="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S8" s="12" t="s">
        <v>17</v>
      </c>
      <c r="V8" s="28" t="s">
        <v>29</v>
      </c>
      <c r="Y8" s="27"/>
      <c r="Z8" s="27"/>
      <c r="AB8" s="12"/>
    </row>
    <row r="9" spans="1:32" ht="24" customHeight="1" x14ac:dyDescent="0.4">
      <c r="A9" s="36" t="s">
        <v>33</v>
      </c>
      <c r="C9" s="4"/>
      <c r="D9" s="4"/>
      <c r="E9" s="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S9" s="12" t="s">
        <v>18</v>
      </c>
      <c r="V9" s="28" t="s">
        <v>30</v>
      </c>
      <c r="Z9" s="27"/>
      <c r="AA9" s="27"/>
      <c r="AB9" s="12"/>
    </row>
    <row r="10" spans="1:32" ht="24" customHeight="1" x14ac:dyDescent="0.35">
      <c r="A10" s="29"/>
      <c r="C10" s="4"/>
      <c r="D10" s="4"/>
      <c r="E10" s="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28"/>
      <c r="W10" s="14"/>
      <c r="Z10" s="28"/>
      <c r="AA10" s="28"/>
    </row>
    <row r="11" spans="1:32" ht="24" customHeight="1" x14ac:dyDescent="0.2">
      <c r="A11" s="46" t="s">
        <v>19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</row>
    <row r="12" spans="1:32" ht="27.75" x14ac:dyDescent="0.2">
      <c r="A12" s="46" t="s">
        <v>32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</row>
    <row r="13" spans="1:32" ht="34.5" customHeight="1" x14ac:dyDescent="0.2">
      <c r="A13" s="46" t="s">
        <v>20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</row>
    <row r="14" spans="1:32" customFormat="1" ht="19.5" customHeight="1" x14ac:dyDescent="0.25"/>
    <row r="15" spans="1:32" s="17" customFormat="1" ht="24" customHeight="1" x14ac:dyDescent="0.25">
      <c r="A15" s="16"/>
      <c r="B15" s="47" t="s">
        <v>0</v>
      </c>
      <c r="C15" s="47"/>
      <c r="D15" s="47"/>
      <c r="E15" s="47"/>
      <c r="F15" s="47"/>
      <c r="G15" s="47"/>
      <c r="H15" s="48" t="s">
        <v>1</v>
      </c>
      <c r="I15" s="48"/>
      <c r="J15" s="48"/>
      <c r="K15" s="48"/>
      <c r="L15" s="48"/>
      <c r="M15" s="48"/>
      <c r="N15" s="49" t="s">
        <v>2</v>
      </c>
      <c r="O15" s="49"/>
      <c r="P15" s="49"/>
      <c r="Q15" s="49"/>
      <c r="R15" s="49"/>
      <c r="S15" s="49"/>
    </row>
    <row r="16" spans="1:32" s="20" customFormat="1" ht="19.5" x14ac:dyDescent="0.2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 s="17" customFormat="1" ht="19.5" x14ac:dyDescent="0.25">
      <c r="A17" s="30" t="s">
        <v>21</v>
      </c>
      <c r="B17" s="31" t="s">
        <v>3</v>
      </c>
      <c r="C17" s="31"/>
      <c r="D17" s="31" t="s">
        <v>4</v>
      </c>
      <c r="E17" s="31"/>
      <c r="F17" s="31" t="s">
        <v>5</v>
      </c>
      <c r="G17" s="31"/>
      <c r="H17" s="31" t="s">
        <v>3</v>
      </c>
      <c r="I17" s="31"/>
      <c r="J17" s="31" t="s">
        <v>4</v>
      </c>
      <c r="K17" s="31"/>
      <c r="L17" s="31" t="s">
        <v>5</v>
      </c>
      <c r="M17" s="31"/>
      <c r="N17" s="31" t="s">
        <v>3</v>
      </c>
      <c r="O17" s="31"/>
      <c r="P17" s="31" t="s">
        <v>4</v>
      </c>
      <c r="Q17" s="31"/>
      <c r="R17" s="31" t="s">
        <v>5</v>
      </c>
      <c r="S17" s="31"/>
    </row>
    <row r="18" spans="1:19" s="20" customFormat="1" ht="19.5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s="20" customFormat="1" ht="19.5" x14ac:dyDescent="0.25">
      <c r="A19" s="21"/>
      <c r="B19" s="32" t="s">
        <v>6</v>
      </c>
      <c r="C19" s="32" t="s">
        <v>7</v>
      </c>
      <c r="D19" s="32" t="s">
        <v>6</v>
      </c>
      <c r="E19" s="32" t="s">
        <v>7</v>
      </c>
      <c r="F19" s="32" t="s">
        <v>6</v>
      </c>
      <c r="G19" s="32" t="s">
        <v>7</v>
      </c>
      <c r="H19" s="32" t="s">
        <v>6</v>
      </c>
      <c r="I19" s="32" t="s">
        <v>7</v>
      </c>
      <c r="J19" s="32" t="s">
        <v>6</v>
      </c>
      <c r="K19" s="32" t="s">
        <v>7</v>
      </c>
      <c r="L19" s="32" t="s">
        <v>6</v>
      </c>
      <c r="M19" s="32" t="s">
        <v>7</v>
      </c>
      <c r="N19" s="32" t="s">
        <v>6</v>
      </c>
      <c r="O19" s="32" t="s">
        <v>7</v>
      </c>
      <c r="P19" s="32" t="s">
        <v>6</v>
      </c>
      <c r="Q19" s="32" t="s">
        <v>7</v>
      </c>
      <c r="R19" s="32" t="s">
        <v>6</v>
      </c>
      <c r="S19" s="32" t="s">
        <v>7</v>
      </c>
    </row>
    <row r="21" spans="1:19" customFormat="1" ht="20.25" x14ac:dyDescent="0.3">
      <c r="A21" s="15"/>
      <c r="B21" s="45">
        <v>2025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</row>
    <row r="22" spans="1:19" ht="20.25" customHeight="1" x14ac:dyDescent="0.2"/>
    <row r="23" spans="1:19" ht="21" x14ac:dyDescent="0.35">
      <c r="A23" s="22" t="s">
        <v>8</v>
      </c>
      <c r="B23" s="23">
        <v>59005</v>
      </c>
      <c r="C23" s="23">
        <v>162569</v>
      </c>
      <c r="D23" s="23">
        <v>8411</v>
      </c>
      <c r="E23" s="23">
        <v>27447</v>
      </c>
      <c r="F23" s="23">
        <f>SUM(B23,D23)</f>
        <v>67416</v>
      </c>
      <c r="G23" s="23">
        <f>SUM(C23,E23)</f>
        <v>190016</v>
      </c>
      <c r="H23" s="23">
        <v>22779</v>
      </c>
      <c r="I23" s="23">
        <v>84412</v>
      </c>
      <c r="J23" s="23">
        <v>2768</v>
      </c>
      <c r="K23" s="23">
        <v>20337</v>
      </c>
      <c r="L23" s="23">
        <f>SUM(H23,J23)</f>
        <v>25547</v>
      </c>
      <c r="M23" s="23">
        <f>SUM(I23,K23)</f>
        <v>104749</v>
      </c>
      <c r="N23" s="23">
        <f>SUM(B23,H23)</f>
        <v>81784</v>
      </c>
      <c r="O23" s="23">
        <f>SUM(C23,I23)</f>
        <v>246981</v>
      </c>
      <c r="P23" s="23">
        <f>SUM(D23,J23)</f>
        <v>11179</v>
      </c>
      <c r="Q23" s="23">
        <f>SUM(E23,K23)</f>
        <v>47784</v>
      </c>
      <c r="R23" s="23">
        <f>SUM(N23,P23)</f>
        <v>92963</v>
      </c>
      <c r="S23" s="23">
        <f>SUM(O23,Q23)</f>
        <v>294765</v>
      </c>
    </row>
    <row r="24" spans="1:19" ht="21" x14ac:dyDescent="0.35">
      <c r="A24" s="24" t="s">
        <v>9</v>
      </c>
      <c r="B24" s="23">
        <v>63750</v>
      </c>
      <c r="C24" s="23">
        <v>133153</v>
      </c>
      <c r="D24" s="23">
        <v>9211</v>
      </c>
      <c r="E24" s="23">
        <v>25401</v>
      </c>
      <c r="F24" s="23">
        <f t="shared" ref="F24:G26" si="0">SUM(B24,D24)</f>
        <v>72961</v>
      </c>
      <c r="G24" s="23">
        <f t="shared" si="0"/>
        <v>158554</v>
      </c>
      <c r="H24" s="23">
        <v>21430</v>
      </c>
      <c r="I24" s="23">
        <v>71324</v>
      </c>
      <c r="J24" s="23">
        <v>2980</v>
      </c>
      <c r="K24" s="23">
        <v>19811</v>
      </c>
      <c r="L24" s="23">
        <f t="shared" ref="L24:M26" si="1">SUM(H24,J24)</f>
        <v>24410</v>
      </c>
      <c r="M24" s="23">
        <f t="shared" si="1"/>
        <v>91135</v>
      </c>
      <c r="N24" s="23">
        <f t="shared" ref="N24:Q26" si="2">SUM(B24,H24)</f>
        <v>85180</v>
      </c>
      <c r="O24" s="23">
        <f t="shared" si="2"/>
        <v>204477</v>
      </c>
      <c r="P24" s="23">
        <f t="shared" si="2"/>
        <v>12191</v>
      </c>
      <c r="Q24" s="23">
        <f t="shared" si="2"/>
        <v>45212</v>
      </c>
      <c r="R24" s="23">
        <f t="shared" ref="R24:S26" si="3">SUM(N24,P24)</f>
        <v>97371</v>
      </c>
      <c r="S24" s="23">
        <f t="shared" si="3"/>
        <v>249689</v>
      </c>
    </row>
    <row r="25" spans="1:19" ht="21" x14ac:dyDescent="0.35">
      <c r="A25" s="22" t="s">
        <v>10</v>
      </c>
      <c r="B25" s="23">
        <v>85740</v>
      </c>
      <c r="C25" s="23">
        <v>167989</v>
      </c>
      <c r="D25" s="23">
        <v>12927</v>
      </c>
      <c r="E25" s="23">
        <v>30360</v>
      </c>
      <c r="F25" s="23">
        <f t="shared" si="0"/>
        <v>98667</v>
      </c>
      <c r="G25" s="23">
        <f t="shared" si="0"/>
        <v>198349</v>
      </c>
      <c r="H25" s="23">
        <v>27438</v>
      </c>
      <c r="I25" s="23">
        <v>85685</v>
      </c>
      <c r="J25" s="23">
        <v>4873</v>
      </c>
      <c r="K25" s="23">
        <v>26829</v>
      </c>
      <c r="L25" s="23">
        <f t="shared" si="1"/>
        <v>32311</v>
      </c>
      <c r="M25" s="23">
        <f t="shared" si="1"/>
        <v>112514</v>
      </c>
      <c r="N25" s="23">
        <f t="shared" si="2"/>
        <v>113178</v>
      </c>
      <c r="O25" s="23">
        <f t="shared" si="2"/>
        <v>253674</v>
      </c>
      <c r="P25" s="23">
        <f t="shared" si="2"/>
        <v>17800</v>
      </c>
      <c r="Q25" s="23">
        <f t="shared" si="2"/>
        <v>57189</v>
      </c>
      <c r="R25" s="23">
        <f t="shared" si="3"/>
        <v>130978</v>
      </c>
      <c r="S25" s="23">
        <f t="shared" si="3"/>
        <v>310863</v>
      </c>
    </row>
    <row r="26" spans="1:19" ht="21.75" thickBot="1" x14ac:dyDescent="0.4">
      <c r="A26" s="24" t="s">
        <v>11</v>
      </c>
      <c r="B26" s="25">
        <v>110837</v>
      </c>
      <c r="C26" s="25">
        <v>221024</v>
      </c>
      <c r="D26" s="25">
        <v>21029</v>
      </c>
      <c r="E26" s="25">
        <v>48587</v>
      </c>
      <c r="F26" s="25">
        <f t="shared" si="0"/>
        <v>131866</v>
      </c>
      <c r="G26" s="25">
        <f t="shared" si="0"/>
        <v>269611</v>
      </c>
      <c r="H26" s="25">
        <v>55288</v>
      </c>
      <c r="I26" s="25">
        <v>161120</v>
      </c>
      <c r="J26" s="25">
        <v>15312</v>
      </c>
      <c r="K26" s="25">
        <v>58425</v>
      </c>
      <c r="L26" s="25">
        <f t="shared" si="1"/>
        <v>70600</v>
      </c>
      <c r="M26" s="25">
        <f t="shared" si="1"/>
        <v>219545</v>
      </c>
      <c r="N26" s="25">
        <f t="shared" si="2"/>
        <v>166125</v>
      </c>
      <c r="O26" s="25">
        <f t="shared" si="2"/>
        <v>382144</v>
      </c>
      <c r="P26" s="25">
        <f t="shared" si="2"/>
        <v>36341</v>
      </c>
      <c r="Q26" s="25">
        <f t="shared" si="2"/>
        <v>107012</v>
      </c>
      <c r="R26" s="25">
        <f t="shared" si="3"/>
        <v>202466</v>
      </c>
      <c r="S26" s="25">
        <f t="shared" si="3"/>
        <v>489156</v>
      </c>
    </row>
    <row r="27" spans="1:19" ht="21.75" thickTop="1" x14ac:dyDescent="0.35">
      <c r="A27" s="24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1:19" ht="20.25" customHeight="1" x14ac:dyDescent="0.35">
      <c r="A28" s="24" t="s">
        <v>5</v>
      </c>
      <c r="B28" s="23">
        <f>SUM(B23:B27)</f>
        <v>319332</v>
      </c>
      <c r="C28" s="23">
        <f>SUM(C23:C27)</f>
        <v>684735</v>
      </c>
      <c r="D28" s="23">
        <f>SUM(D23:D27)</f>
        <v>51578</v>
      </c>
      <c r="E28" s="23">
        <f>SUM(E23:E27)</f>
        <v>131795</v>
      </c>
      <c r="F28" s="23">
        <f t="shared" ref="F28:G28" si="4">SUM(B28,D28)</f>
        <v>370910</v>
      </c>
      <c r="G28" s="23">
        <f t="shared" si="4"/>
        <v>816530</v>
      </c>
      <c r="H28" s="23">
        <f>SUM(H23:H27)</f>
        <v>126935</v>
      </c>
      <c r="I28" s="23">
        <f>SUM(I23:I27)</f>
        <v>402541</v>
      </c>
      <c r="J28" s="23">
        <f>SUM(J23:J27)</f>
        <v>25933</v>
      </c>
      <c r="K28" s="23">
        <f>SUM(K23:K27)</f>
        <v>125402</v>
      </c>
      <c r="L28" s="23">
        <f t="shared" ref="L28:M28" si="5">SUM(H28,J28)</f>
        <v>152868</v>
      </c>
      <c r="M28" s="23">
        <f t="shared" si="5"/>
        <v>527943</v>
      </c>
      <c r="N28" s="23">
        <f t="shared" ref="N28:Q28" si="6">SUM(B28,H28)</f>
        <v>446267</v>
      </c>
      <c r="O28" s="23">
        <f t="shared" si="6"/>
        <v>1087276</v>
      </c>
      <c r="P28" s="23">
        <f t="shared" si="6"/>
        <v>77511</v>
      </c>
      <c r="Q28" s="23">
        <f t="shared" si="6"/>
        <v>257197</v>
      </c>
      <c r="R28" s="23">
        <f t="shared" ref="R28:S28" si="7">SUM(N28,P28)</f>
        <v>523778</v>
      </c>
      <c r="S28" s="23">
        <f t="shared" si="7"/>
        <v>1344473</v>
      </c>
    </row>
    <row r="29" spans="1:19" ht="20.25" customHeight="1" x14ac:dyDescent="0.35">
      <c r="A29" s="24"/>
      <c r="B29" s="26"/>
      <c r="C29" s="26"/>
      <c r="D29" s="26"/>
      <c r="E29" s="26"/>
      <c r="F29" s="23"/>
      <c r="G29" s="23"/>
      <c r="H29" s="26"/>
      <c r="I29" s="26"/>
      <c r="J29" s="26"/>
      <c r="K29" s="26"/>
      <c r="L29" s="23"/>
      <c r="M29" s="23"/>
      <c r="N29" s="23"/>
      <c r="O29" s="23"/>
      <c r="P29" s="23"/>
      <c r="Q29" s="23"/>
      <c r="R29" s="23"/>
      <c r="S29" s="23"/>
    </row>
  </sheetData>
  <mergeCells count="9">
    <mergeCell ref="S1:V1"/>
    <mergeCell ref="Z1:AC1"/>
    <mergeCell ref="B21:S21"/>
    <mergeCell ref="A11:AB11"/>
    <mergeCell ref="A12:AB12"/>
    <mergeCell ref="A13:AB13"/>
    <mergeCell ref="B15:G15"/>
    <mergeCell ref="H15:M15"/>
    <mergeCell ref="N15:S15"/>
  </mergeCells>
  <printOptions gridLines="1"/>
  <pageMargins left="0.39370078740157483" right="0.19685039370078741" top="0.31496062992125984" bottom="0.43307086614173229" header="0.15748031496062992" footer="0.15748031496062992"/>
  <pageSetup paperSize="9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STAT REGIONE MARCHE PER MESE</vt:lpstr>
      <vt:lpstr>'STAT REGIONE MARCHE PER MESE'!Area_stampa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Lion</dc:creator>
  <cp:lastModifiedBy>Federica Albanesi</cp:lastModifiedBy>
  <cp:lastPrinted>2025-08-01T07:48:19Z</cp:lastPrinted>
  <dcterms:created xsi:type="dcterms:W3CDTF">2017-11-29T10:16:24Z</dcterms:created>
  <dcterms:modified xsi:type="dcterms:W3CDTF">2026-01-09T11:54:31Z</dcterms:modified>
</cp:coreProperties>
</file>